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სატენდერო'!$A$6:$G$37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სატენდერო'!$A$1:$F$39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3" l="1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31" i="13" l="1"/>
  <c r="F32" i="13" l="1"/>
  <c r="F33" i="13" s="1"/>
  <c r="F34" i="13" l="1"/>
  <c r="F35" i="13" s="1"/>
  <c r="F37" i="13" l="1"/>
  <c r="F36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<sst xmlns="http://schemas.openxmlformats.org/spreadsheetml/2006/main" count="6320" uniqueCount="843">
  <si>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</si>
  <si>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</si>
  <si>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</si>
  <si>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</si>
  <si>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</si>
  <si>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</si>
  <si>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</si>
  <si>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</si>
  <si>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</si>
  <si>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</si>
  <si>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</si>
  <si>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</si>
  <si>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</si>
  <si>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</si>
  <si>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</si>
  <si>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</si>
  <si>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</si>
  <si>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</si>
  <si>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</si>
  <si>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</si>
  <si>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</si>
  <si>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</si>
  <si>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</si>
  <si>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</si>
  <si>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</si>
  <si>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</si>
  <si>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</si>
  <si>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</si>
  <si>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</si>
  <si>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</si>
  <si>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</si>
  <si>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</si>
  <si>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</si>
  <si>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</si>
  <si>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</si>
  <si>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</si>
  <si>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</si>
  <si>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</si>
  <si>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</si>
  <si>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</si>
  <si>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</si>
  <si>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</si>
  <si>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</si>
  <si>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</si>
  <si>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</si>
  <si>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</si>
  <si>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</si>
  <si>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</si>
  <si>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</si>
  <si>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</si>
  <si>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</si>
  <si>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</si>
  <si>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</si>
  <si>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</si>
  <si>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</si>
  <si>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</si>
  <si>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</si>
  <si>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</si>
  <si>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</si>
  <si>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</si>
  <si>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</si>
  <si>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</si>
  <si>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</si>
  <si>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</si>
  <si>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</si>
  <si>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</si>
  <si>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</si>
  <si>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</si>
  <si>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</si>
  <si>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</si>
  <si>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</si>
  <si>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</si>
  <si>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</si>
  <si>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</si>
  <si>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</si>
  <si>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</si>
  <si>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</si>
  <si>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</si>
  <si>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</si>
  <si>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</si>
  <si>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</si>
  <si>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</si>
  <si>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</si>
  <si>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</si>
  <si>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</si>
  <si>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</si>
  <si>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</si>
  <si>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</si>
  <si>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</si>
  <si>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</si>
  <si>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</si>
  <si>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</si>
  <si>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</si>
  <si>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</si>
  <si>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</si>
  <si>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</si>
  <si>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</si>
  <si>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</si>
  <si>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</si>
  <si>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</si>
  <si>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</si>
  <si>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</si>
  <si>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</si>
  <si>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</si>
  <si>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</si>
  <si>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</si>
  <si>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</si>
  <si>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</si>
  <si>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</si>
  <si>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</si>
  <si>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</si>
  <si>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</si>
  <si>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</si>
  <si>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</si>
  <si>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</si>
  <si>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</si>
  <si>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</si>
  <si>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</si>
  <si>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</si>
  <si>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</si>
  <si>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</si>
  <si>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</si>
  <si>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</si>
  <si>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</si>
  <si>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</si>
  <si>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</si>
  <si>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</si>
  <si>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</si>
  <si>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</si>
  <si>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</si>
  <si>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</si>
  <si>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</si>
  <si>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</si>
  <si>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</si>
  <si>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</si>
  <si>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</si>
  <si>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</si>
  <si>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</si>
  <si>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</si>
  <si>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</si>
  <si>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</si>
  <si>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</si>
  <si>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</si>
  <si>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</si>
  <si>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</si>
  <si>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</si>
  <si>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</si>
  <si>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</si>
  <si>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</si>
  <si>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</si>
  <si>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</si>
  <si>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</si>
  <si>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</si>
  <si>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</si>
  <si>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</si>
  <si>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</si>
  <si>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</si>
  <si>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</si>
  <si>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</si>
  <si>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</si>
  <si>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</si>
  <si>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</si>
  <si>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</si>
  <si>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</si>
  <si>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</si>
  <si>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</si>
  <si>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</si>
  <si>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</si>
  <si>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</si>
  <si>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</si>
  <si>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</si>
  <si>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</si>
  <si>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</si>
  <si>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</si>
  <si>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</si>
  <si>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</si>
  <si>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</si>
  <si>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</si>
  <si>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</si>
  <si>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</si>
  <si>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</si>
  <si>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</si>
  <si>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</si>
  <si>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</si>
  <si>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</si>
  <si>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</si>
  <si>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</si>
  <si>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</si>
  <si>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</si>
  <si>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</si>
  <si>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</si>
  <si>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</si>
  <si>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</si>
  <si>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</si>
  <si>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</si>
  <si>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</si>
  <si>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</si>
  <si>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</si>
  <si>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</si>
  <si>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</si>
  <si>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</si>
  <si>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</si>
  <si>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</si>
  <si>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</si>
  <si>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</si>
  <si>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</si>
  <si>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</si>
  <si>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</si>
  <si>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</si>
  <si>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</si>
  <si>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</si>
  <si>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</si>
  <si>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</si>
  <si>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</si>
  <si>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</si>
  <si>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</si>
  <si>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</si>
  <si>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</si>
  <si>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</si>
  <si>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</si>
  <si>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</si>
  <si>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</si>
  <si>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</si>
  <si>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</si>
  <si>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</si>
  <si>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</si>
  <si>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</si>
  <si>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</si>
  <si>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</si>
  <si>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</si>
  <si>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</si>
  <si>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</si>
  <si>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</si>
  <si>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</si>
  <si>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</si>
  <si>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</si>
  <si>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</si>
  <si>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</si>
  <si>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</si>
  <si>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</si>
  <si>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</si>
  <si>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</si>
  <si>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</si>
  <si>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</si>
  <si>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</si>
  <si>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</si>
  <si>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</si>
  <si>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</si>
  <si>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</si>
  <si>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</si>
  <si>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</si>
  <si>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</si>
  <si>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</si>
  <si>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</si>
  <si>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</si>
  <si>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</si>
  <si>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</si>
  <si>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</si>
  <si>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</si>
  <si>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</si>
  <si>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</si>
  <si>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</si>
  <si>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</si>
  <si>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</si>
  <si>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</si>
  <si>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</si>
  <si>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</si>
  <si>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</si>
  <si>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</si>
  <si>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</si>
  <si>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</si>
  <si>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</si>
  <si>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</si>
  <si>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</si>
  <si>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</si>
  <si>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</si>
  <si>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</si>
  <si>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</si>
  <si>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</si>
  <si>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</si>
  <si>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</si>
  <si>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</si>
  <si>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</si>
  <si>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</si>
  <si>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</si>
  <si>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</si>
  <si>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</si>
  <si>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</si>
  <si>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</si>
  <si>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</si>
  <si>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</si>
  <si>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</si>
  <si>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</si>
  <si>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</si>
  <si>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</si>
  <si>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</si>
  <si>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</si>
  <si>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</si>
  <si>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</si>
  <si>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</si>
  <si>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</si>
  <si>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</si>
  <si>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</si>
  <si>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</si>
  <si>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</si>
  <si>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</si>
  <si>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</si>
  <si>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</si>
  <si>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</si>
  <si>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</si>
  <si>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</si>
  <si>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</si>
  <si>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</si>
  <si>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</si>
  <si>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</si>
  <si>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</si>
  <si>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</si>
  <si>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</si>
  <si>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</si>
  <si>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</si>
  <si>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</si>
  <si>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</si>
  <si>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</si>
  <si>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</si>
  <si>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</si>
  <si>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</si>
  <si>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</si>
  <si>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</si>
  <si>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</si>
  <si>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</si>
  <si>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</si>
  <si>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</si>
  <si>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</si>
  <si>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</si>
  <si>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</si>
  <si>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</si>
  <si>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</si>
  <si>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</si>
  <si>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</si>
  <si>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</si>
  <si>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</si>
  <si>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</si>
  <si>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</si>
  <si>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</si>
  <si>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</si>
  <si>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</si>
  <si>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</si>
  <si>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</si>
  <si>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</si>
  <si>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</si>
  <si>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</si>
  <si>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</si>
  <si>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</si>
  <si>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</si>
  <si>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</si>
  <si>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</si>
  <si>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</si>
  <si>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</si>
  <si>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</si>
  <si>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</si>
  <si>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</si>
  <si>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</si>
  <si>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</si>
  <si>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</si>
  <si>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</si>
  <si>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</si>
  <si>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</si>
  <si>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</si>
  <si>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</si>
  <si>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</si>
  <si>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</si>
  <si>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</si>
  <si>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</si>
  <si>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</si>
  <si>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</si>
  <si>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</si>
  <si>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</si>
  <si>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</si>
  <si>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</si>
  <si>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</si>
  <si>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</si>
  <si>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</si>
  <si>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</si>
  <si>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</si>
  <si>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</si>
  <si>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</si>
  <si>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</si>
  <si>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</si>
  <si>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</si>
  <si>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</si>
  <si>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</si>
  <si>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</si>
  <si>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</si>
  <si>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</si>
  <si>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</si>
  <si>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</si>
  <si>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</si>
  <si>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</si>
  <si>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</si>
  <si>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</si>
  <si>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</si>
  <si>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</si>
  <si>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</si>
  <si>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</si>
  <si>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</si>
  <si>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</si>
  <si>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</si>
  <si>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</si>
  <si>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</si>
  <si>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</si>
  <si>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</si>
  <si>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</si>
  <si>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</si>
  <si>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</si>
  <si>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</si>
  <si>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</si>
  <si>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</si>
  <si>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</si>
  <si>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</si>
  <si>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</si>
  <si>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</si>
  <si>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</si>
  <si>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</si>
  <si>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</si>
  <si>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</si>
  <si>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</si>
  <si>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</si>
  <si>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</si>
  <si>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</si>
  <si>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</si>
  <si>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</si>
  <si>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</si>
  <si>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</si>
  <si>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</si>
  <si>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</si>
  <si>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</si>
  <si>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</si>
  <si>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</si>
  <si>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</si>
  <si>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</si>
  <si>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</si>
  <si>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</si>
  <si>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</si>
  <si>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</si>
  <si>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</si>
  <si>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</si>
  <si>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</si>
  <si>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</si>
  <si>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</si>
  <si>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</si>
  <si>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</si>
  <si>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</si>
  <si>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</si>
  <si>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</si>
  <si>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</si>
  <si>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</si>
  <si>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</si>
  <si>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</si>
  <si>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</si>
  <si>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</si>
  <si>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</si>
  <si>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</si>
  <si>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</si>
  <si>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</si>
  <si>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</si>
  <si>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</si>
  <si>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</si>
  <si>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</si>
  <si>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</si>
  <si>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</si>
  <si>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</si>
  <si>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</si>
  <si>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</si>
  <si>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</si>
  <si>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</si>
  <si>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</si>
  <si>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</si>
  <si>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</si>
  <si>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</si>
  <si>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</si>
  <si>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</si>
  <si>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</si>
  <si>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</si>
  <si>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</si>
  <si>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</si>
  <si>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</si>
  <si>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</si>
  <si>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</si>
  <si>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</si>
  <si>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</si>
  <si>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</si>
  <si>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</si>
  <si>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</si>
  <si>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</si>
  <si>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</si>
  <si>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</si>
  <si>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</si>
  <si>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</si>
  <si>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</si>
  <si>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</si>
  <si>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</si>
  <si>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</si>
  <si>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</si>
  <si>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</si>
  <si>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</si>
  <si>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</si>
  <si>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</si>
  <si>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</si>
  <si>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</si>
  <si>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</si>
  <si>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</si>
  <si>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</si>
  <si>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</si>
  <si>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</si>
  <si>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</si>
  <si>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</si>
  <si>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</si>
  <si>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</si>
  <si>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</si>
  <si>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</si>
  <si>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</si>
  <si>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</si>
  <si>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</si>
  <si>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</si>
  <si>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</si>
  <si>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</si>
  <si>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</si>
  <si>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</si>
  <si>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</si>
  <si>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</si>
  <si>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</si>
  <si>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</si>
  <si>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</si>
  <si>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</si>
  <si>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</si>
  <si>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</si>
  <si>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</si>
  <si>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</si>
  <si>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</si>
  <si>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</si>
  <si>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</si>
  <si>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</si>
  <si>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</si>
  <si>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</si>
  <si>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</si>
  <si>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</si>
  <si>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</si>
  <si>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</si>
  <si>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</si>
  <si>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</si>
  <si>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</si>
  <si>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</si>
  <si>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</si>
  <si>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</si>
  <si>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</si>
  <si>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</si>
  <si>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</si>
  <si>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</si>
  <si>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</si>
  <si>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</si>
  <si>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</si>
  <si>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</si>
  <si>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</si>
  <si>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</si>
  <si>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</si>
  <si>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</si>
  <si>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</si>
  <si>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</si>
  <si>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</si>
  <si>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</si>
  <si>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</si>
  <si>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</si>
  <si>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</si>
  <si>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</si>
  <si>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</si>
  <si>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</si>
  <si>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</si>
  <si>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</si>
  <si>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</si>
  <si>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</si>
  <si>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</si>
  <si>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</si>
  <si>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</si>
  <si>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</si>
  <si>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</si>
  <si>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</si>
  <si>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</si>
  <si>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</si>
  <si>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</si>
  <si>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</si>
  <si>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</si>
  <si>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</si>
  <si>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</si>
  <si>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</si>
  <si>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</si>
  <si>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</si>
  <si>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</si>
  <si>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</si>
  <si>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</si>
  <si>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</si>
  <si>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</si>
  <si>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</si>
  <si>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</si>
  <si>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</si>
  <si>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</si>
  <si>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</si>
  <si>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</si>
  <si>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</si>
  <si>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</si>
  <si>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</si>
  <si>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</si>
  <si>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</si>
  <si>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</si>
  <si>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</si>
  <si>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</si>
  <si>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</si>
  <si>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</si>
  <si>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</si>
  <si>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</si>
  <si>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</si>
  <si>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</si>
  <si>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</si>
  <si>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</si>
  <si>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</si>
  <si>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</si>
  <si>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</si>
  <si>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</si>
  <si>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</si>
  <si>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</si>
  <si>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</si>
  <si>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</si>
  <si>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</si>
  <si>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</si>
  <si>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</si>
  <si>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</si>
  <si>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</si>
  <si>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</si>
  <si>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</si>
  <si>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</si>
  <si>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</si>
  <si>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</si>
  <si>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</si>
  <si>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</si>
  <si>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</si>
  <si>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</si>
  <si>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</si>
  <si>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</si>
  <si>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</si>
  <si>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</si>
  <si>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</si>
  <si>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</si>
  <si>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</si>
  <si>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</si>
  <si>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</si>
  <si>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</si>
  <si>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</si>
  <si>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</si>
  <si>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</si>
  <si>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</si>
  <si>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</si>
  <si>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</si>
  <si>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</si>
  <si>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</si>
  <si>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</si>
  <si>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</si>
  <si>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</si>
  <si>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</si>
  <si>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</si>
  <si>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</si>
  <si>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</si>
  <si>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</si>
  <si>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</si>
  <si>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</si>
  <si>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</si>
  <si>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</si>
  <si>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</si>
  <si>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</si>
  <si>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</si>
  <si>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</si>
  <si>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</si>
  <si>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</si>
  <si>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</si>
  <si>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</si>
  <si>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</si>
  <si>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</si>
  <si>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</si>
  <si>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</si>
  <si>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</si>
  <si>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</si>
  <si>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</si>
  <si>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</si>
  <si>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</si>
  <si>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</si>
  <si>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</si>
  <si>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</si>
  <si>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</si>
  <si>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</si>
  <si>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</si>
  <si>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</si>
  <si>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</si>
  <si>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</si>
  <si>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</si>
  <si>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</si>
  <si>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</si>
  <si>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</si>
  <si>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</si>
  <si>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</si>
  <si>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</si>
  <si>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</si>
  <si>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</si>
  <si>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</si>
  <si>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</si>
  <si>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</si>
  <si>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</si>
  <si>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</si>
  <si>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</si>
  <si>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</si>
  <si>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</si>
  <si>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</si>
  <si>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</si>
  <si>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</si>
  <si>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</si>
  <si>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</si>
  <si>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</si>
  <si>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</si>
  <si>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</si>
  <si>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</si>
  <si>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</si>
  <si>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</si>
  <si>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</si>
  <si>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</si>
  <si>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</si>
  <si>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</si>
  <si>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</si>
  <si>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</si>
  <si>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</si>
  <si>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</si>
  <si>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</si>
  <si>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</si>
  <si>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</si>
  <si>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</si>
  <si>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</si>
  <si>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</si>
  <si>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</si>
  <si>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</si>
  <si>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</si>
  <si>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</si>
  <si>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</si>
  <si>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</si>
  <si>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</si>
  <si>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</si>
  <si>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</si>
  <si>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</si>
  <si>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</si>
  <si>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</si>
  <si>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</si>
  <si>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</si>
  <si>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</si>
  <si>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</si>
  <si>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</si>
  <si>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</si>
  <si>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</si>
  <si>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</si>
  <si>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</si>
  <si>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</si>
  <si>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</si>
  <si>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</si>
  <si>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</si>
  <si>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</si>
  <si>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</si>
  <si>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</si>
  <si>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</si>
  <si>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</si>
  <si>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</si>
  <si>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</si>
  <si>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</si>
  <si>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</si>
  <si>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</si>
  <si>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</si>
  <si>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</si>
  <si>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</si>
  <si>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</si>
  <si>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</si>
  <si>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</si>
  <si>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</si>
  <si>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</si>
  <si>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</si>
  <si>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</si>
  <si>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</si>
  <si>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</si>
  <si>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</si>
  <si>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</si>
  <si>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</si>
  <si>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</si>
  <si>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</si>
  <si>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</si>
  <si>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</si>
  <si>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</si>
  <si>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</si>
  <si>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</si>
  <si>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</si>
  <si>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</si>
  <si>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</si>
  <si>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</si>
  <si>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მომსახურება</t>
  </si>
  <si>
    <t>IV კატ. გრუნტის დამუშავება ექსკავატორით ჩამჩის მოცულობით 0.5 მ3 ა/მ დატვირთვით</t>
  </si>
  <si>
    <t>თუჯის ჩარჩო ხუფი 65 სმ</t>
  </si>
  <si>
    <t>სასიგნალო ლენტის (შიდა მხრიდან უჟანგავი ზოლით) შეძენა და მოწყობა თხრილში</t>
  </si>
  <si>
    <t>ზედნადები ხარჯები</t>
  </si>
  <si>
    <t>დ.ღ.გ.</t>
  </si>
  <si>
    <t>gwp</t>
  </si>
  <si>
    <t>შალვა ნუცუბიის ქუა 2ა-ში მდებარე შ.პ.ს ოპტიმას  საცოვრებელი მარავალბინიანი კორპუსის წყალარინების პროექტი</t>
  </si>
  <si>
    <t>1</t>
  </si>
  <si>
    <t>IV კატ. გრუნტის დამუშავება ხელით გვერდზე დაყრით</t>
  </si>
  <si>
    <t>IV კატ. გვერდზე დაყრილი ხელით დამუშავებული გრუნტის დატვირთვა ხელით ა/თვითმცლელებზე (4.16*1.2)</t>
  </si>
  <si>
    <t>თხრილის შევსება ქვიშით ფრაქცია (0.5-5) მმ მსუბუქი დატკეპნით (K=0.98-1.25) მილის ქვეშ 15სმ და მილის ზემოდან 30სმ</t>
  </si>
  <si>
    <t>ხრეშის (0-56 მმ) ფრაქცია ბალიშის მომზადება ჭის ქვეშ სისქით 10 სმ. (კ=0.98-1.25)</t>
  </si>
  <si>
    <t>გრძ. მ</t>
  </si>
  <si>
    <t>10-1</t>
  </si>
  <si>
    <t>12</t>
  </si>
  <si>
    <t>13</t>
  </si>
  <si>
    <t>13-1</t>
  </si>
  <si>
    <t>14</t>
  </si>
  <si>
    <t>15-1</t>
  </si>
  <si>
    <t>16</t>
  </si>
  <si>
    <t>16-1</t>
  </si>
  <si>
    <t>17-1</t>
  </si>
  <si>
    <t>თხრილის კედლების გამაგრება ხის ფარებით</t>
  </si>
  <si>
    <t>19</t>
  </si>
  <si>
    <t>პოლიეთილენის PE 100 SDR 11 PN16 მილის დ=355 მმ. გაყვანა დახურული მეთოდით (კროტით)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</si>
  <si>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</si>
  <si>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IV კატ. გვერდზე დაყრილი ხელით დამუშავებული გრუნტის დატვირთვა ავ/თვითმც. ექსკავატორით ჩამჩის ტევადობით 0,5 მ3 (37.44*1.2)</t>
  </si>
  <si>
    <t>თხრილის ბალასტით (ფრაქცია 0-80, 0-120 მმ) მექანიზმის გამოყენებით, 50 მ-ზე გადაადგილებით, 10 ტ-იანი პნევმოსვლიანი სატკეპნით (k=0.98-1.25)</t>
  </si>
  <si>
    <t>არსებულ წყალარინების ჭაში შეჭრა</t>
  </si>
  <si>
    <t>კანალიზაციის პოლიეთილენის გოფრირებული მილის SN8 d300 მმ მილძაბრა ბოლოთი შეძენა მოწყობა</t>
  </si>
  <si>
    <t>კანალიზაციის პოლიეთილენის გოფრირებული მილის SN8 d300 მმ მილძაბრა ბოლოთი</t>
  </si>
  <si>
    <t>კანალიზაციის პოლიეთილენის გოფრირებული მილის SN8 d300 მმ მილძაბრა ბოლოთი ჰერმეტულობაზე გამოცდა</t>
  </si>
  <si>
    <t>კანალიზაციის პოლიეთილენის მილის SDR11 PN16 N8 d355 მმ შეძენა მოწყობა</t>
  </si>
  <si>
    <t>პოლიეთილენის მილი SDR11 PN16 N8 d355 მმ</t>
  </si>
  <si>
    <t>რკ/ბეტონის ანაკრები წრიული ჭის (1-კომპლექტი) შეძენა-მონტაჟი d=1.0 მ, hსრ=1.2 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დანამატით), ჰიდროიზოლაციით</t>
  </si>
  <si>
    <t>თუჯის ჩარჩო ხუფით 65 სმ</t>
  </si>
  <si>
    <t>რკ/ბეტონის ანაკრები წრიული ჭის (1-კომპლექტი) შეძენა-მონტაჟი d=1.0 მ, hსრ=2.45 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დანამატით), ჰიდროიზოლაციით</t>
  </si>
  <si>
    <t>რკ/ბეტონის ანაკრები წრიული ჭის (1-კომპლექტი) შეძენა-მონტაჟი d=1.5 მ, hსრ=3.55 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დანამატით), ჰიდროიზოლაციით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</si>
</sst>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0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>
      <alignment horizontal="center" vertical="center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168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0" applyNumberFormat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7" xfId="0" applyNumberFormat="1" applyFont="1" applyFill="1" applyBorder="1" applyAlignment="1">
      <alignment horizontal="left" vertical="center"/>
    </xf>
    <xf numFmtId="168" fontId="11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center" vertical="center"/>
    </xf>
    <xf numFmtId="166" fontId="11" fillId="0" borderId="17" xfId="0" applyNumberFormat="1" applyFont="1" applyFill="1" applyBorder="1" applyAlignment="1">
      <alignment horizontal="center" vertical="center"/>
    </xf>
    <xf numFmtId="2" fontId="11" fillId="0" borderId="17" xfId="0" applyNumberFormat="1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left" vertical="center"/>
    </xf>
    <xf numFmtId="0" fontId="5" fillId="0" borderId="17" xfId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1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3" t="s">
        <v>0</v>
      </c>
      <c r="B5" s="295" t="s">
        <v>1</v>
      </c>
      <c r="C5" s="291" t="s">
        <v>2</v>
      </c>
      <c r="D5" s="291" t="s">
        <v>3</v>
      </c>
      <c r="E5" s="291" t="s">
        <v>4</v>
      </c>
      <c r="F5" s="291" t="s">
        <v>5</v>
      </c>
      <c r="G5" s="290" t="s">
        <v>6</v>
      </c>
      <c r="H5" s="290"/>
      <c r="I5" s="290" t="s">
        <v>7</v>
      </c>
      <c r="J5" s="290"/>
      <c r="K5" s="291" t="s">
        <v>8</v>
      </c>
      <c r="L5" s="291"/>
      <c r="M5" s="244" t="s">
        <v>9</v>
      </c>
    </row>
    <row r="6" spans="1:26" ht="16.5" thickBot="1" x14ac:dyDescent="0.4">
      <c r="A6" s="294"/>
      <c r="B6" s="296"/>
      <c r="C6" s="297"/>
      <c r="D6" s="297"/>
      <c r="E6" s="297"/>
      <c r="F6" s="297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39"/>
  <sheetViews>
    <sheetView showGridLines="0" tabSelected="1" zoomScale="80" zoomScaleNormal="80" workbookViewId="0">
      <pane xSplit="2" ySplit="6" topLeftCell="C23" activePane="bottomRight" state="frozen"/>
      <selection pane="topRight" activeCell="C1" sqref="C1"/>
      <selection pane="bottomLeft" activeCell="A7" sqref="A7"/>
      <selection pane="bottomRight" activeCell="C46" sqref="C46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811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0"/>
    </row>
    <row r="3" spans="1:10" ht="21.75" customHeight="1" thickBot="1" x14ac:dyDescent="0.4">
      <c r="A3" s="28"/>
      <c r="C3" s="29"/>
      <c r="D3" s="29"/>
      <c r="E3" s="29"/>
      <c r="F3" s="29"/>
      <c r="G3" s="261"/>
    </row>
    <row r="4" spans="1:10" ht="18" customHeight="1" thickBot="1" x14ac:dyDescent="0.4">
      <c r="A4" s="293" t="s">
        <v>0</v>
      </c>
      <c r="B4" s="291" t="s">
        <v>2</v>
      </c>
      <c r="C4" s="291" t="s">
        <v>3</v>
      </c>
      <c r="D4" s="291" t="s">
        <v>767</v>
      </c>
      <c r="E4" s="298" t="s">
        <v>10</v>
      </c>
      <c r="F4" s="295" t="s">
        <v>768</v>
      </c>
      <c r="G4" s="262"/>
    </row>
    <row r="5" spans="1:10" ht="16.5" thickBot="1" x14ac:dyDescent="0.4">
      <c r="A5" s="294"/>
      <c r="B5" s="297"/>
      <c r="C5" s="297"/>
      <c r="D5" s="297"/>
      <c r="E5" s="299"/>
      <c r="F5" s="296"/>
      <c r="G5" s="263"/>
      <c r="H5" s="259"/>
      <c r="I5" s="259"/>
      <c r="J5" s="259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269" t="s">
        <v>812</v>
      </c>
      <c r="B7" s="279" t="s">
        <v>805</v>
      </c>
      <c r="C7" s="270" t="s">
        <v>773</v>
      </c>
      <c r="D7" s="271">
        <v>221.8</v>
      </c>
      <c r="E7" s="187"/>
      <c r="F7" s="187">
        <f>D7*E7</f>
        <v>0</v>
      </c>
      <c r="G7" s="252" t="s">
        <v>804</v>
      </c>
    </row>
    <row r="8" spans="1:10" s="67" customFormat="1" ht="16.5" x14ac:dyDescent="0.35">
      <c r="A8" s="269" t="s">
        <v>117</v>
      </c>
      <c r="B8" s="279" t="s">
        <v>813</v>
      </c>
      <c r="C8" s="270" t="s">
        <v>773</v>
      </c>
      <c r="D8" s="272">
        <v>24.61</v>
      </c>
      <c r="E8" s="187"/>
      <c r="F8" s="187">
        <f t="shared" ref="F8:F30" si="0">D8*E8</f>
        <v>0</v>
      </c>
      <c r="G8" s="252" t="s">
        <v>804</v>
      </c>
    </row>
    <row r="9" spans="1:10" s="67" customFormat="1" ht="16.5" x14ac:dyDescent="0.35">
      <c r="A9" s="269" t="s">
        <v>118</v>
      </c>
      <c r="B9" s="280" t="s">
        <v>831</v>
      </c>
      <c r="C9" s="273" t="s">
        <v>773</v>
      </c>
      <c r="D9" s="272">
        <v>44.927999999999997</v>
      </c>
      <c r="E9" s="187"/>
      <c r="F9" s="187">
        <f t="shared" si="0"/>
        <v>0</v>
      </c>
      <c r="G9" s="252" t="s">
        <v>804</v>
      </c>
    </row>
    <row r="10" spans="1:10" s="67" customFormat="1" ht="16.5" x14ac:dyDescent="0.35">
      <c r="A10" s="274" t="s">
        <v>248</v>
      </c>
      <c r="B10" s="279" t="s">
        <v>814</v>
      </c>
      <c r="C10" s="270" t="s">
        <v>773</v>
      </c>
      <c r="D10" s="272">
        <v>4.992</v>
      </c>
      <c r="E10" s="187"/>
      <c r="F10" s="187">
        <f t="shared" si="0"/>
        <v>0</v>
      </c>
      <c r="G10" s="252" t="s">
        <v>804</v>
      </c>
    </row>
    <row r="11" spans="1:10" x14ac:dyDescent="0.35">
      <c r="A11" s="274" t="s">
        <v>119</v>
      </c>
      <c r="B11" s="281" t="s">
        <v>254</v>
      </c>
      <c r="C11" s="270" t="s">
        <v>19</v>
      </c>
      <c r="D11" s="275">
        <v>480.49950000000001</v>
      </c>
      <c r="E11" s="187"/>
      <c r="F11" s="187">
        <f t="shared" si="0"/>
        <v>0</v>
      </c>
      <c r="G11" s="252" t="s">
        <v>804</v>
      </c>
    </row>
    <row r="12" spans="1:10" ht="16.5" x14ac:dyDescent="0.35">
      <c r="A12" s="274" t="s">
        <v>251</v>
      </c>
      <c r="B12" s="280" t="s">
        <v>815</v>
      </c>
      <c r="C12" s="276" t="s">
        <v>773</v>
      </c>
      <c r="D12" s="272">
        <v>51.97</v>
      </c>
      <c r="E12" s="187"/>
      <c r="F12" s="187">
        <f t="shared" si="0"/>
        <v>0</v>
      </c>
      <c r="G12" s="252" t="s">
        <v>804</v>
      </c>
    </row>
    <row r="13" spans="1:10" ht="16.5" x14ac:dyDescent="0.35">
      <c r="A13" s="274" t="s">
        <v>252</v>
      </c>
      <c r="B13" s="280" t="s">
        <v>832</v>
      </c>
      <c r="C13" s="270" t="s">
        <v>773</v>
      </c>
      <c r="D13" s="282">
        <v>152.26</v>
      </c>
      <c r="E13" s="187"/>
      <c r="F13" s="187">
        <f t="shared" si="0"/>
        <v>0</v>
      </c>
      <c r="G13" s="252" t="s">
        <v>804</v>
      </c>
    </row>
    <row r="14" spans="1:10" ht="16.5" x14ac:dyDescent="0.35">
      <c r="A14" s="274" t="s">
        <v>260</v>
      </c>
      <c r="B14" s="283" t="s">
        <v>816</v>
      </c>
      <c r="C14" s="284" t="s">
        <v>830</v>
      </c>
      <c r="D14" s="174">
        <v>3.49</v>
      </c>
      <c r="E14" s="187"/>
      <c r="F14" s="187">
        <f t="shared" si="0"/>
        <v>0</v>
      </c>
      <c r="G14" s="252" t="s">
        <v>804</v>
      </c>
    </row>
    <row r="15" spans="1:10" s="67" customFormat="1" x14ac:dyDescent="0.35">
      <c r="A15" s="274" t="s">
        <v>261</v>
      </c>
      <c r="B15" s="280" t="s">
        <v>833</v>
      </c>
      <c r="C15" s="172" t="s">
        <v>211</v>
      </c>
      <c r="D15" s="285">
        <v>1</v>
      </c>
      <c r="E15" s="187"/>
      <c r="F15" s="187">
        <f t="shared" si="0"/>
        <v>0</v>
      </c>
      <c r="G15" s="252" t="s">
        <v>804</v>
      </c>
    </row>
    <row r="16" spans="1:10" s="67" customFormat="1" x14ac:dyDescent="0.35">
      <c r="A16" s="274" t="s">
        <v>155</v>
      </c>
      <c r="B16" s="280" t="s">
        <v>834</v>
      </c>
      <c r="C16" s="172" t="s">
        <v>817</v>
      </c>
      <c r="D16" s="286">
        <v>64.5</v>
      </c>
      <c r="E16" s="187"/>
      <c r="F16" s="187">
        <f t="shared" si="0"/>
        <v>0</v>
      </c>
      <c r="G16" s="252" t="s">
        <v>804</v>
      </c>
    </row>
    <row r="17" spans="1:218" x14ac:dyDescent="0.35">
      <c r="A17" s="274" t="s">
        <v>818</v>
      </c>
      <c r="B17" s="287" t="s">
        <v>835</v>
      </c>
      <c r="C17" s="172" t="s">
        <v>817</v>
      </c>
      <c r="D17" s="174">
        <v>65.144999999999996</v>
      </c>
      <c r="E17" s="187"/>
      <c r="F17" s="187">
        <f t="shared" si="0"/>
        <v>0</v>
      </c>
      <c r="G17" s="252" t="s">
        <v>810</v>
      </c>
    </row>
    <row r="18" spans="1:218" x14ac:dyDescent="0.35">
      <c r="A18" s="274" t="s">
        <v>305</v>
      </c>
      <c r="B18" s="280" t="s">
        <v>836</v>
      </c>
      <c r="C18" s="172" t="s">
        <v>817</v>
      </c>
      <c r="D18" s="286">
        <v>64.5</v>
      </c>
      <c r="E18" s="187"/>
      <c r="F18" s="187">
        <f t="shared" si="0"/>
        <v>0</v>
      </c>
      <c r="G18" s="252" t="s">
        <v>804</v>
      </c>
    </row>
    <row r="19" spans="1:218" s="67" customFormat="1" x14ac:dyDescent="0.35">
      <c r="A19" s="274" t="s">
        <v>819</v>
      </c>
      <c r="B19" s="288" t="s">
        <v>807</v>
      </c>
      <c r="C19" s="270" t="s">
        <v>27</v>
      </c>
      <c r="D19" s="174">
        <v>64.5</v>
      </c>
      <c r="E19" s="187"/>
      <c r="F19" s="187">
        <f t="shared" si="0"/>
        <v>0</v>
      </c>
      <c r="G19" s="252" t="s">
        <v>804</v>
      </c>
    </row>
    <row r="20" spans="1:218" x14ac:dyDescent="0.35">
      <c r="A20" s="274" t="s">
        <v>820</v>
      </c>
      <c r="B20" s="280" t="s">
        <v>837</v>
      </c>
      <c r="C20" s="172" t="s">
        <v>817</v>
      </c>
      <c r="D20" s="286">
        <v>21.5</v>
      </c>
      <c r="E20" s="187"/>
      <c r="F20" s="187">
        <f t="shared" si="0"/>
        <v>0</v>
      </c>
      <c r="G20" s="252" t="s">
        <v>804</v>
      </c>
    </row>
    <row r="21" spans="1:218" x14ac:dyDescent="0.35">
      <c r="A21" s="274" t="s">
        <v>821</v>
      </c>
      <c r="B21" s="287" t="s">
        <v>838</v>
      </c>
      <c r="C21" s="172" t="s">
        <v>817</v>
      </c>
      <c r="D21" s="174">
        <v>21.715</v>
      </c>
      <c r="E21" s="187"/>
      <c r="F21" s="187">
        <f t="shared" si="0"/>
        <v>0</v>
      </c>
      <c r="G21" s="252" t="s">
        <v>810</v>
      </c>
    </row>
    <row r="22" spans="1:218" x14ac:dyDescent="0.35">
      <c r="A22" s="274" t="s">
        <v>822</v>
      </c>
      <c r="B22" s="280" t="s">
        <v>836</v>
      </c>
      <c r="C22" s="172" t="s">
        <v>817</v>
      </c>
      <c r="D22" s="286">
        <v>21.5</v>
      </c>
      <c r="E22" s="187"/>
      <c r="F22" s="187">
        <f t="shared" si="0"/>
        <v>0</v>
      </c>
      <c r="G22" s="252" t="s">
        <v>804</v>
      </c>
    </row>
    <row r="23" spans="1:218" ht="16.5" x14ac:dyDescent="0.35">
      <c r="A23" s="274" t="s">
        <v>547</v>
      </c>
      <c r="B23" s="280" t="s">
        <v>839</v>
      </c>
      <c r="C23" s="273" t="s">
        <v>773</v>
      </c>
      <c r="D23" s="174">
        <v>1.12175</v>
      </c>
      <c r="E23" s="187"/>
      <c r="F23" s="187">
        <f t="shared" si="0"/>
        <v>0</v>
      </c>
      <c r="G23" s="252" t="s">
        <v>804</v>
      </c>
    </row>
    <row r="24" spans="1:218" s="67" customFormat="1" x14ac:dyDescent="0.35">
      <c r="A24" s="274" t="s">
        <v>823</v>
      </c>
      <c r="B24" s="289" t="s">
        <v>840</v>
      </c>
      <c r="C24" s="172" t="s">
        <v>28</v>
      </c>
      <c r="D24" s="177">
        <v>1</v>
      </c>
      <c r="E24" s="187"/>
      <c r="F24" s="187">
        <f t="shared" si="0"/>
        <v>0</v>
      </c>
      <c r="G24" s="252" t="s">
        <v>810</v>
      </c>
    </row>
    <row r="25" spans="1:218" ht="16.5" x14ac:dyDescent="0.35">
      <c r="A25" s="274" t="s">
        <v>824</v>
      </c>
      <c r="B25" s="280" t="s">
        <v>841</v>
      </c>
      <c r="C25" s="273" t="s">
        <v>773</v>
      </c>
      <c r="D25" s="174">
        <v>1.64175</v>
      </c>
      <c r="E25" s="187"/>
      <c r="F25" s="187">
        <f t="shared" si="0"/>
        <v>0</v>
      </c>
      <c r="G25" s="252" t="s">
        <v>804</v>
      </c>
      <c r="H25" s="90"/>
    </row>
    <row r="26" spans="1:218" x14ac:dyDescent="0.35">
      <c r="A26" s="274" t="s">
        <v>825</v>
      </c>
      <c r="B26" s="289" t="s">
        <v>840</v>
      </c>
      <c r="C26" s="172" t="s">
        <v>28</v>
      </c>
      <c r="D26" s="177">
        <v>1</v>
      </c>
      <c r="E26" s="187"/>
      <c r="F26" s="187">
        <f t="shared" si="0"/>
        <v>0</v>
      </c>
      <c r="G26" s="252" t="s">
        <v>810</v>
      </c>
      <c r="H26" s="90"/>
    </row>
    <row r="27" spans="1:218" ht="16.5" x14ac:dyDescent="0.45">
      <c r="A27" s="274" t="s">
        <v>467</v>
      </c>
      <c r="B27" s="289" t="s">
        <v>842</v>
      </c>
      <c r="C27" s="273" t="s">
        <v>773</v>
      </c>
      <c r="D27" s="277">
        <v>3.8514374999999998</v>
      </c>
      <c r="E27" s="187"/>
      <c r="F27" s="187">
        <f t="shared" si="0"/>
        <v>0</v>
      </c>
      <c r="G27" s="252" t="s">
        <v>804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x14ac:dyDescent="0.45">
      <c r="A28" s="274" t="s">
        <v>826</v>
      </c>
      <c r="B28" s="289" t="s">
        <v>806</v>
      </c>
      <c r="C28" s="172" t="s">
        <v>28</v>
      </c>
      <c r="D28" s="278">
        <v>1</v>
      </c>
      <c r="E28" s="187"/>
      <c r="F28" s="187">
        <f t="shared" si="0"/>
        <v>0</v>
      </c>
      <c r="G28" s="252" t="s">
        <v>810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45">
      <c r="A29" s="274" t="s">
        <v>548</v>
      </c>
      <c r="B29" s="289" t="s">
        <v>827</v>
      </c>
      <c r="C29" s="172" t="s">
        <v>52</v>
      </c>
      <c r="D29" s="286">
        <v>410</v>
      </c>
      <c r="E29" s="187"/>
      <c r="F29" s="187">
        <f t="shared" si="0"/>
        <v>0</v>
      </c>
      <c r="G29" s="252" t="s">
        <v>804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ht="16.5" thickBot="1" x14ac:dyDescent="0.4">
      <c r="A30" s="274" t="s">
        <v>828</v>
      </c>
      <c r="B30" s="280" t="s">
        <v>829</v>
      </c>
      <c r="C30" s="172" t="s">
        <v>817</v>
      </c>
      <c r="D30" s="174">
        <v>21.5</v>
      </c>
      <c r="E30" s="187"/>
      <c r="F30" s="187">
        <f t="shared" si="0"/>
        <v>0</v>
      </c>
      <c r="G30" s="252" t="s">
        <v>804</v>
      </c>
      <c r="H30" s="90"/>
    </row>
    <row r="31" spans="1:218" ht="16.5" thickBot="1" x14ac:dyDescent="0.4">
      <c r="A31" s="215"/>
      <c r="B31" s="254" t="s">
        <v>30</v>
      </c>
      <c r="C31" s="218"/>
      <c r="D31" s="264"/>
      <c r="E31" s="264"/>
      <c r="F31" s="221">
        <f>SUM(F7:F30)</f>
        <v>0</v>
      </c>
    </row>
    <row r="32" spans="1:218" ht="16.5" thickBot="1" x14ac:dyDescent="0.4">
      <c r="A32" s="231"/>
      <c r="B32" s="255" t="s">
        <v>808</v>
      </c>
      <c r="C32" s="226"/>
      <c r="D32" s="265"/>
      <c r="E32" s="265"/>
      <c r="F32" s="266">
        <f>F31*C32</f>
        <v>0</v>
      </c>
    </row>
    <row r="33" spans="1:6" ht="16.5" thickBot="1" x14ac:dyDescent="0.4">
      <c r="A33" s="224"/>
      <c r="B33" s="256" t="s">
        <v>32</v>
      </c>
      <c r="C33" s="227"/>
      <c r="D33" s="267"/>
      <c r="E33" s="267"/>
      <c r="F33" s="221">
        <f>SUM(F31:F32)</f>
        <v>0</v>
      </c>
    </row>
    <row r="34" spans="1:6" ht="16.5" thickBot="1" x14ac:dyDescent="0.4">
      <c r="A34" s="231"/>
      <c r="B34" s="255" t="s">
        <v>34</v>
      </c>
      <c r="C34" s="226"/>
      <c r="D34" s="265"/>
      <c r="E34" s="265"/>
      <c r="F34" s="266">
        <f>F33*C34</f>
        <v>0</v>
      </c>
    </row>
    <row r="35" spans="1:6" ht="16.5" thickBot="1" x14ac:dyDescent="0.4">
      <c r="A35" s="224"/>
      <c r="B35" s="256" t="s">
        <v>32</v>
      </c>
      <c r="C35" s="227"/>
      <c r="D35" s="267"/>
      <c r="E35" s="267"/>
      <c r="F35" s="221">
        <f>SUM(F33:F34)</f>
        <v>0</v>
      </c>
    </row>
    <row r="36" spans="1:6" ht="16.5" thickBot="1" x14ac:dyDescent="0.4">
      <c r="A36" s="224"/>
      <c r="B36" s="257" t="s">
        <v>809</v>
      </c>
      <c r="C36" s="251"/>
      <c r="D36" s="267"/>
      <c r="E36" s="267"/>
      <c r="F36" s="268">
        <f>F35*C36</f>
        <v>0</v>
      </c>
    </row>
    <row r="37" spans="1:6" ht="16.5" thickBot="1" x14ac:dyDescent="0.4">
      <c r="A37" s="231"/>
      <c r="B37" s="258" t="s">
        <v>32</v>
      </c>
      <c r="C37" s="234"/>
      <c r="D37" s="265"/>
      <c r="E37" s="265"/>
      <c r="F37" s="265">
        <f>SUM(F35:F36)</f>
        <v>0</v>
      </c>
    </row>
    <row r="38" spans="1:6" ht="15" customHeight="1" x14ac:dyDescent="0.35"/>
    <row r="39" spans="1:6" ht="5.25" customHeight="1" x14ac:dyDescent="0.35"/>
  </sheetData>
  <autoFilter ref="A6:G37"/>
  <mergeCells count="6">
    <mergeCell ref="F4:F5"/>
    <mergeCell ref="A4:A5"/>
    <mergeCell ref="B4:B5"/>
    <mergeCell ref="C4:C5"/>
    <mergeCell ref="D4:D5"/>
    <mergeCell ref="E4:E5"/>
  </mergeCells>
  <conditionalFormatting sqref="D12:E14 D23:E23 D25:E25 D27:E28">
    <cfRule type="cellIs" dxfId="11" priority="12" stopIfTrue="1" operator="equal">
      <formula>8223.307275</formula>
    </cfRule>
  </conditionalFormatting>
  <conditionalFormatting sqref="B11 D12:E13 C23:D28 B14:D14 C15:D15">
    <cfRule type="cellIs" dxfId="10" priority="11" stopIfTrue="1" operator="equal">
      <formula>0</formula>
    </cfRule>
  </conditionalFormatting>
  <conditionalFormatting sqref="B9">
    <cfRule type="cellIs" dxfId="9" priority="10" stopIfTrue="1" operator="equal">
      <formula>0</formula>
    </cfRule>
  </conditionalFormatting>
  <conditionalFormatting sqref="D18">
    <cfRule type="cellIs" dxfId="8" priority="9" stopIfTrue="1" operator="equal">
      <formula>8223.307275</formula>
    </cfRule>
  </conditionalFormatting>
  <conditionalFormatting sqref="D19">
    <cfRule type="cellIs" dxfId="7" priority="8" stopIfTrue="1" operator="equal">
      <formula>8223.307275</formula>
    </cfRule>
  </conditionalFormatting>
  <conditionalFormatting sqref="D22">
    <cfRule type="cellIs" dxfId="6" priority="7" stopIfTrue="1" operator="equal">
      <formula>8223.307275</formula>
    </cfRule>
  </conditionalFormatting>
  <conditionalFormatting sqref="B24 E23">
    <cfRule type="cellIs" dxfId="5" priority="6" stopIfTrue="1" operator="equal">
      <formula>0</formula>
    </cfRule>
  </conditionalFormatting>
  <conditionalFormatting sqref="D24 B24">
    <cfRule type="cellIs" dxfId="4" priority="5" stopIfTrue="1" operator="equal">
      <formula>8223.307275</formula>
    </cfRule>
  </conditionalFormatting>
  <conditionalFormatting sqref="B26 E25">
    <cfRule type="cellIs" dxfId="3" priority="4" stopIfTrue="1" operator="equal">
      <formula>0</formula>
    </cfRule>
  </conditionalFormatting>
  <conditionalFormatting sqref="D26 B26">
    <cfRule type="cellIs" dxfId="2" priority="3" stopIfTrue="1" operator="equal">
      <formula>8223.307275</formula>
    </cfRule>
  </conditionalFormatting>
  <conditionalFormatting sqref="D29">
    <cfRule type="cellIs" dxfId="1" priority="2" stopIfTrue="1" operator="equal">
      <formula>8223.307275</formula>
    </cfRule>
  </conditionalFormatting>
  <conditionalFormatting sqref="D30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2022-09-20T12:07:34Z</dcterms:modified>
</cp:coreProperties>
</file>